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45" tabRatio="500" activeTab="0"/>
  </bookViews>
  <sheets>
    <sheet name="Fondo 2018" sheetId="1" r:id="rId1"/>
    <sheet name="Calcolo limite" sheetId="2" r:id="rId2"/>
  </sheets>
  <definedNames>
    <definedName name="OLE_LINK2">NA()</definedName>
  </definedNames>
  <calcPr fullCalcOnLoad="1"/>
</workbook>
</file>

<file path=xl/sharedStrings.xml><?xml version="1.0" encoding="utf-8"?>
<sst xmlns="http://schemas.openxmlformats.org/spreadsheetml/2006/main" count="51" uniqueCount="46">
  <si>
    <t>FONTI DI FINANZIAMENTO STABILI</t>
  </si>
  <si>
    <t>IMPORTI</t>
  </si>
  <si>
    <r>
      <t xml:space="preserve">Art. 67 del CCNL del 21.05.2018 c. 1 </t>
    </r>
    <r>
      <rPr>
        <sz val="10"/>
        <color indexed="8"/>
        <rFont val="Calibri"/>
        <family val="2"/>
      </rPr>
      <t>Alte professionalità 0,20% monte salari 2001, esclusa la quota relativa all dirigenza, nel caso in cui tali risorse non siano state utilizzate (da inserire solo se l'importo annuale non è stato già ricompreso nell'unico importo storicizzato).</t>
    </r>
  </si>
  <si>
    <r>
      <t xml:space="preserve">Art. 67 del CCNL del 21.05.2018 c. 2 lett. a) </t>
    </r>
    <r>
      <rPr>
        <sz val="10"/>
        <color indexed="8"/>
        <rFont val="Calibri"/>
        <family val="2"/>
      </rPr>
      <t>Incremento di 83,20 per unità di personale in servizio al 31.12.2015 a valere dall'anno 2019 (risorse non soggette al limite).</t>
    </r>
  </si>
  <si>
    <r>
      <t xml:space="preserve">Art. 67 del CCNL del 21.05.2018 c. 2 lett. b) </t>
    </r>
    <r>
      <rPr>
        <sz val="10"/>
        <color indexed="8"/>
        <rFont val="Calibri"/>
        <family val="2"/>
      </rPr>
      <t>Incrementi stipendiali differenziali previsti dall'art. 64 per il personale in servizio (risorse non soggette al limite).</t>
    </r>
  </si>
  <si>
    <r>
      <t>Art. 4 del CCNL 5/10/2001 c. 2</t>
    </r>
    <r>
      <rPr>
        <sz val="10"/>
        <color indexed="8"/>
        <rFont val="Calibri"/>
        <family val="2"/>
      </rPr>
      <t xml:space="preserve"> </t>
    </r>
    <r>
      <rPr>
        <b/>
        <sz val="10"/>
        <color indexed="8"/>
        <rFont val="Calibri"/>
        <family val="2"/>
      </rPr>
      <t>- art. 67 del CCNL del 21.05.2018 c. 2 lett. c)</t>
    </r>
    <r>
      <rPr>
        <sz val="10"/>
        <color indexed="8"/>
        <rFont val="Calibri"/>
        <family val="2"/>
      </rPr>
      <t xml:space="preserve"> Integrazione risorse dell’importo annuo della retribuzione individuale di anzianità e degli assegni ad personam in godimento da parte del personale comunque cessato dal servizio </t>
    </r>
    <r>
      <rPr>
        <sz val="10"/>
        <color indexed="10"/>
        <rFont val="Calibri"/>
        <family val="2"/>
      </rPr>
      <t>l'anno precedente</t>
    </r>
    <r>
      <rPr>
        <sz val="10"/>
        <color indexed="8"/>
        <rFont val="Calibri"/>
        <family val="2"/>
      </rPr>
      <t xml:space="preserve"> (da inserire solo le nuove risorse che si liberano a partire dalle cessazioni verificatesi nell'anno precedente).</t>
    </r>
  </si>
  <si>
    <r>
      <t>Art. 67 del CCNL del 21.05.2018 c. 2 lett. d)</t>
    </r>
    <r>
      <rPr>
        <sz val="10"/>
        <color indexed="8"/>
        <rFont val="Calibri"/>
        <family val="2"/>
      </rPr>
      <t xml:space="preserve"> Eventuali risorse riassorbite ai sensi dell’art. 2, comma 3 del decreto legislativo 30 marzo 2001, n. 165/2001 (trattamenti economici più favorevoli in godimento).</t>
    </r>
  </si>
  <si>
    <r>
      <t xml:space="preserve">Art. 15 del CCNL 1/4/1999 c. 1 lett. l) - art. 67 del CCNL del 21.05.2018 c. 2 lett. e) </t>
    </r>
    <r>
      <rPr>
        <sz val="10"/>
        <color indexed="8"/>
        <rFont val="Calibri"/>
        <family val="2"/>
      </rPr>
      <t>Somme connesse al trattamento economico accessorio del personale trasferito agli enti del comparto a seguito processi di decentramento e delega di funzioni.</t>
    </r>
  </si>
  <si>
    <r>
      <t xml:space="preserve">Art. 15 del CCNL 1/4/1999 c. 1 lett. i) - art. 67 del CCNL del 21.05.2018 c. 2 lett. f) </t>
    </r>
    <r>
      <rPr>
        <sz val="10"/>
        <color indexed="8"/>
        <rFont val="Calibri"/>
        <family val="2"/>
      </rPr>
      <t>Per le Regioni, quota minori oneri dalla riduzione stabile di posti in organico qualifica dirigenziale, fino a 0,2% monte salari della stessa dirigenza, da destinare al fondo di cui all’art. 17, c. 2, lett. c); sono fatti salvi gli accordi di miglior favore.</t>
    </r>
  </si>
  <si>
    <r>
      <t>Art. 14 del CCNL 1/4/1999 c. 3</t>
    </r>
    <r>
      <rPr>
        <sz val="10"/>
        <color indexed="8"/>
        <rFont val="Calibri"/>
        <family val="2"/>
      </rPr>
      <t xml:space="preserve"> </t>
    </r>
    <r>
      <rPr>
        <b/>
        <sz val="10"/>
        <color indexed="8"/>
        <rFont val="Calibri"/>
        <family val="2"/>
      </rPr>
      <t>- art. 67 del CCNL del 21.05.2018 c. 2 lett. g)</t>
    </r>
    <r>
      <rPr>
        <sz val="10"/>
        <color indexed="8"/>
        <rFont val="Calibri"/>
        <family val="2"/>
      </rPr>
      <t xml:space="preserve"> Riduzione stabile dello straordinario.</t>
    </r>
  </si>
  <si>
    <r>
      <t>Art. 15 del CCNL 1/4/199 c. 5 - art. 67 del CCNL del 21.05.2018 c. 2 lett. h)</t>
    </r>
    <r>
      <rPr>
        <sz val="10"/>
        <color indexed="8"/>
        <rFont val="Calibri"/>
        <family val="2"/>
      </rPr>
      <t xml:space="preserve"> Incrementi per gli effetti derivanti dall’incremento delle dotazioni organiche.</t>
    </r>
  </si>
  <si>
    <r>
      <t>Eventuale taglio del fondo storicizzato</t>
    </r>
    <r>
      <rPr>
        <sz val="10"/>
        <color indexed="8"/>
        <rFont val="Calibri"/>
        <family val="2"/>
      </rPr>
      <t xml:space="preserve"> - Art. 9 comma 2 bis D.L. n.78/2010 convertito in L.122/2010 Per il triennio 2011/2013 il tetto dei fondi per le risorse decentrate dei dipendenti e dei dirigenti non può superare quello del 2010 ed è ridotto automaticamente in proporzione alla riduzione del personale in servizio e s.m.i. da sottrarre (da inserire solo se l'importo annuale non è stato già ricompreso nell'unico importo storicizzato).</t>
    </r>
  </si>
  <si>
    <r>
      <t>Eventuali riduzioni del fondo</t>
    </r>
    <r>
      <rPr>
        <sz val="10"/>
        <color indexed="8"/>
        <rFont val="Calibri"/>
        <family val="2"/>
      </rPr>
      <t xml:space="preserve"> per personale ATA, posizioni organizzative, processi di esternalizzazione o trasferimento di personale</t>
    </r>
  </si>
  <si>
    <r>
      <t xml:space="preserve">Art. 67 c. 1 CCNL 21.05.2018 </t>
    </r>
    <r>
      <rPr>
        <sz val="10"/>
        <color indexed="8"/>
        <rFont val="Calibri"/>
        <family val="2"/>
      </rPr>
      <t>decurtazione fondo posizioni organizzative e risultato per gli enti con la dirigenza.</t>
    </r>
  </si>
  <si>
    <r>
      <t xml:space="preserve">Art. 67 c. 1 CCNL 21.05.2018 </t>
    </r>
    <r>
      <rPr>
        <sz val="10"/>
        <color indexed="8"/>
        <rFont val="Calibri"/>
        <family val="2"/>
      </rPr>
      <t>decurtazione fondo alte professionalità e risultato per gli enti con la dirigenza.</t>
    </r>
  </si>
  <si>
    <t>SOMMA RISORSE STABILI</t>
  </si>
  <si>
    <t>SOMMA RISORSE STABILI SOGGETTE A LIMITE</t>
  </si>
  <si>
    <t>FONTI DI FINANZIAMENTO VARIABILI SOGGETTE AL LIMITE</t>
  </si>
  <si>
    <r>
      <t>Art. 15 del CCNL 1\4/1999 c. 1 lett. d) - Art. 67 del CCNL del 21.02.2018 c. 3 lett. a)</t>
    </r>
    <r>
      <rPr>
        <sz val="10"/>
        <color indexed="8"/>
        <rFont val="Calibri"/>
        <family val="2"/>
      </rPr>
      <t xml:space="preserve"> Somme derivanti dall’attuazione dell’art. 43, L. 449/1997 (contratti di  sponsorizzazione – convenzioni – contributi dell’utenza già esistenti).</t>
    </r>
  </si>
  <si>
    <r>
      <t xml:space="preserve">Art. 4 del CCNL del 5/10/2001 c. 3), art. 15 c. 1 lett. k) CCNL 01.041999 - art. 67 del CCNL del 21.02.2018 c. 3 lett. c) </t>
    </r>
    <r>
      <rPr>
        <sz val="10"/>
        <rFont val="Calibri"/>
        <family val="2"/>
      </rPr>
      <t>Ricomprende sia le risorse derivanti dalla applicazione dell’art. 3, comma 57 della legge n. 662 del 1996 e dall’art. 59, comma 1, lett. p) del D. Lgs.n.446 del 1997 (recupero evasione ICI), sia le ulteriori risorse correlate agli effetti applicativi dell’art. 12, comma 1, lett. b) del D.L. n. 437 del 1996, convertito nella legge n. 556 del 1996.</t>
    </r>
  </si>
  <si>
    <r>
      <t>Art. 4 del CCNL 5/10/2001 c. 2</t>
    </r>
    <r>
      <rPr>
        <sz val="10"/>
        <color indexed="8"/>
        <rFont val="Calibri"/>
        <family val="2"/>
      </rPr>
      <t xml:space="preserve"> </t>
    </r>
    <r>
      <rPr>
        <b/>
        <sz val="10"/>
        <color indexed="8"/>
        <rFont val="Calibri"/>
        <family val="2"/>
      </rPr>
      <t>- art. 67 del CCNL del 21.02.2018 c. 3 lett. d)</t>
    </r>
    <r>
      <rPr>
        <sz val="10"/>
        <color indexed="8"/>
        <rFont val="Calibri"/>
        <family val="2"/>
      </rPr>
      <t xml:space="preserve"> Integrazione risorse dell’importo mensile residuo della retribuzione individuale di anzianità e degli assegni ad personam in godimento da parte del personale comunque cessato </t>
    </r>
    <r>
      <rPr>
        <sz val="10"/>
        <color indexed="10"/>
        <rFont val="Calibri"/>
        <family val="2"/>
      </rPr>
      <t>nell'anno in corso</t>
    </r>
    <r>
      <rPr>
        <sz val="10"/>
        <color indexed="8"/>
        <rFont val="Calibri"/>
        <family val="2"/>
      </rPr>
      <t>.</t>
    </r>
  </si>
  <si>
    <r>
      <t xml:space="preserve">Art. 54 CCNL 14/9/2000 - Art. 67 del CCNL del 21.02.2018 c. 3 lett. f) </t>
    </r>
    <r>
      <rPr>
        <sz val="10"/>
        <color indexed="8"/>
        <rFont val="Calibri"/>
        <family val="2"/>
      </rPr>
      <t>Quota parte rimborso spese per notificazione atti dell’amministrazione finanziaria (messi notificatori).</t>
    </r>
  </si>
  <si>
    <r>
      <t xml:space="preserve">Art. 67 del CCNL del 21.02.2018 c. 3 lett. g) </t>
    </r>
    <r>
      <rPr>
        <sz val="10"/>
        <color indexed="8"/>
        <rFont val="Calibri"/>
        <family val="2"/>
      </rPr>
      <t>Risorse destinate ai trattamenti accessori personale delle case da gioco.</t>
    </r>
  </si>
  <si>
    <r>
      <t>Art. 15 del CCNL 01.04.1999 c. 2 - art. 67 del CCNL del 21.02.2018 c. 3 lett. h)</t>
    </r>
    <r>
      <rPr>
        <sz val="10"/>
        <color indexed="8"/>
        <rFont val="Calibri"/>
        <family val="2"/>
      </rPr>
      <t xml:space="preserve"> In sede di contrattazione decentrata, verificata nel bilancio la capacità di spesa, una integrazione, dal 1/4/1999, delle risorse di cui al comma 1, fino all’1,2% su base annua, del monte salari dell’anno 1997, esclusa la quota  relativa alla dirigenza.</t>
    </r>
  </si>
  <si>
    <r>
      <t>Art. 15 CCNL 01.04.1999 c. 5 - art. 67 del CCNL del 21.02.2018 c. 3 lett. i)</t>
    </r>
    <r>
      <rPr>
        <sz val="10"/>
        <color indexed="8"/>
        <rFont val="Calibri"/>
        <family val="2"/>
      </rPr>
      <t xml:space="preserve"> Per il raggiungimento di obiettivi dell'ente anche di mantenimento.</t>
    </r>
  </si>
  <si>
    <r>
      <t xml:space="preserve">Art. 67 del CCNL del 21.02.2018 c. 3 lett. k) </t>
    </r>
    <r>
      <rPr>
        <sz val="10"/>
        <color indexed="8"/>
        <rFont val="Calibri"/>
        <family val="2"/>
      </rPr>
      <t>Integrazione all'art. 62 del CCNL del 21.02.2018 c. 2 lett. e) somme connesse al trattamento economico accessorio del personale trasferito agli enti del comparto a seguito processi di decentramento e delega di funzioni.</t>
    </r>
  </si>
  <si>
    <t>SOMMA RISORSE VARIABILI SOGGETTE AL LIMITE</t>
  </si>
  <si>
    <t>ART. 23 C. DLGS 75/2017: CALCOLO DEL RISPETTO DEL LIMITE DEL SALARIO ACCESSORIO ANNO 2016</t>
  </si>
  <si>
    <t>Totale parziale risorse disponibili per il fondo anno corrente ai fini del confronto con il tetto complessivo del salario accessorio dell'anno 2016</t>
  </si>
  <si>
    <t>Art. 23 c. 2 del dlgs 75/2017 Eventuale decurtazione annuale rispetto il tetto complessivo del salario accessorio dell'anno 2016</t>
  </si>
  <si>
    <t>FONTI DI FINANZIAMENTO VARIABILI NON SOGGETTE AL LIMITE</t>
  </si>
  <si>
    <r>
      <t>Art. 15 del CCNL 1\4/1999 c. 1 lett. d) - Art. 67 del CCNL del 21.02.2018 c. 3 lett. a)</t>
    </r>
    <r>
      <rPr>
        <sz val="10"/>
        <color indexed="8"/>
        <rFont val="Calibri"/>
        <family val="2"/>
      </rPr>
      <t xml:space="preserve"> Somme derivanti dall’attuazione dell’art. 43, L. 449/1997 (contratti di nuove sponsorizzazione – convenzioni – contributi dell’utenza).</t>
    </r>
  </si>
  <si>
    <r>
      <t>ART. 15 c. 1 lett. K), ART. 16, COMMI 4, 5 e 6 DL 98/2011 - Art. 67 del CCNL del 21.02.2018 c. 3 lett. b)</t>
    </r>
    <r>
      <rPr>
        <sz val="10"/>
        <color indexed="8"/>
        <rFont val="Calibri"/>
        <family val="2"/>
      </rPr>
      <t xml:space="preserve"> Piani di razionalizzazione e riqualificazione della spesa</t>
    </r>
  </si>
  <si>
    <r>
      <t xml:space="preserve">Art. 15 c.1 lett. k) CCNL 1998-2001 - art. 67 del CCNL del 21.02.2018 c. 3 lett. c) </t>
    </r>
    <r>
      <rPr>
        <sz val="10"/>
        <color indexed="8"/>
        <rFont val="Calibri"/>
        <family val="2"/>
      </rPr>
      <t>Incentivi per funzioni tecniche, art. 113 dlgs 50/2016, art. 76 dlgs 56/2017.</t>
    </r>
  </si>
  <si>
    <r>
      <t>ART. 27 CCNL 14.09.2000</t>
    </r>
    <r>
      <rPr>
        <sz val="10"/>
        <color indexed="8"/>
        <rFont val="Calibri"/>
        <family val="2"/>
      </rPr>
      <t xml:space="preserve"> </t>
    </r>
    <r>
      <rPr>
        <b/>
        <sz val="10"/>
        <color indexed="8"/>
        <rFont val="Calibri"/>
        <family val="2"/>
      </rPr>
      <t>- art. 67 del CCNL del 21.02.2018 c. 3 lett. c)</t>
    </r>
    <r>
      <rPr>
        <sz val="10"/>
        <color indexed="8"/>
        <rFont val="Calibri"/>
        <family val="2"/>
      </rPr>
      <t xml:space="preserve"> Incentivi avvocatura interna </t>
    </r>
  </si>
  <si>
    <r>
      <t xml:space="preserve">Art. 15, comma 1, del CCNL 1\4/1999 lett. m) - Art. 67 del CCNL del 21.02.2018 c. 3 lett. e) </t>
    </r>
    <r>
      <rPr>
        <sz val="10"/>
        <color indexed="8"/>
        <rFont val="Calibri"/>
        <family val="2"/>
      </rPr>
      <t>Eventuali risparmi derivanti dalla applicazione della disciplina dello straordinario di cui all’art. 14.</t>
    </r>
  </si>
  <si>
    <r>
      <t>Art. 67 del CCNL del 21.02.2018 c. 3 lett. j)</t>
    </r>
    <r>
      <rPr>
        <sz val="10"/>
        <color indexed="8"/>
        <rFont val="Calibri"/>
        <family val="2"/>
      </rPr>
      <t xml:space="preserve"> Per le Regioni a statuto ordinario e Città Metropolitane ai sensi dell'art. 23 c. 4 del dlgs 75/2017 incremento percetuale dell'importo di cui all'art. 67 c. 1 e 2.</t>
    </r>
  </si>
  <si>
    <r>
      <t xml:space="preserve">Art. 17 c. 5 CCNL 1/4/1999 - Art. 68 c. 1 del CCNL 21.02.2018 </t>
    </r>
    <r>
      <rPr>
        <sz val="10"/>
        <color indexed="8"/>
        <rFont val="Calibri"/>
        <family val="2"/>
      </rPr>
      <t>Somme non utilizzate nell’esercizio precedente (di parte stabile)</t>
    </r>
  </si>
  <si>
    <t>SOMMA RISORSE VARIABILI NON SOGGETTE AL LIMITE</t>
  </si>
  <si>
    <t>RIEPILOGO PARZIALE</t>
  </si>
  <si>
    <t>TOTALE PARZIALE RISORSE DISPONIBILI PER IL FONDO SALARIO ACCESSORIO</t>
  </si>
  <si>
    <t>SOMMA RISORSE STABILI NON SOGGETTE A LIMITE</t>
  </si>
  <si>
    <t>TOTALE RISORSE DISPONIBILI</t>
  </si>
  <si>
    <r>
      <t xml:space="preserve">Art. 67 del CCNL del 21.05.2018 c. 1 </t>
    </r>
    <r>
      <rPr>
        <sz val="10"/>
        <color indexed="8"/>
        <rFont val="Calibri"/>
        <family val="2"/>
      </rPr>
      <t>Unico importo del fondo del salario accessorio consolidato all'anno 2017. - Calcolo con RIA (€ 3,553,70)</t>
    </r>
  </si>
  <si>
    <t>11 DIPENDENTI</t>
  </si>
  <si>
    <t>FONDO DEL SALARIO ACCESSORIO DEL COMPARTO ANNO 2021 RICLASSIFICATO</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</si>
</sst>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410]\ * #,##0.00_-;\-[$€-410]\ * #,##0.00_-;_-[$€-410]\ * \-??_-;_-@_-"/>
    <numFmt numFmtId="165" formatCode="&quot; € &quot;#,##0.00\ ;&quot;-€ &quot;#,##0.00\ ;&quot; € -&quot;#\ ;@\ "/>
    <numFmt numFmtId="166" formatCode="_-&quot;€ &quot;* #,##0.00_-;&quot;-€ &quot;* #,##0.00_-;_-&quot;€ &quot;* \-??_-;_-@_-"/>
    <numFmt numFmtId="167" formatCode="_-* #,##0.00_-;\-* #,##0.00_-;_-* \-??_-;_-@_-"/>
    <numFmt numFmtId="168" formatCode="&quot;€ &quot;#,##0.00"/>
    <numFmt numFmtId="169" formatCode="_-* #,##0.00\ _€_-;\-* #,##0.00\ _€_-;_-* \-??\ _€_-;_-@_-"/>
  </numFmts>
  <fonts count="46">
    <font>
      <sz val="10"/>
      <name val="Arial"/>
      <family val="2"/>
    </font>
    <font>
      <sz val="11"/>
      <color indexed="8"/>
      <name val="Calibri"/>
      <family val="2"/>
    </font>
    <font>
      <sz val="10"/>
      <color indexed="8"/>
      <name val="Calibri"/>
      <family val="2"/>
    </font>
    <font>
      <b/>
      <sz val="10"/>
      <color indexed="8"/>
      <name val="Calibri"/>
      <family val="2"/>
    </font>
    <font>
      <b/>
      <sz val="10"/>
      <color indexed="8"/>
      <name val="Arial Narrow"/>
      <family val="2"/>
    </font>
    <font>
      <sz val="10"/>
      <name val="Calibri"/>
      <family val="2"/>
    </font>
    <font>
      <sz val="10"/>
      <color indexed="10"/>
      <name val="Calibri"/>
      <family val="2"/>
    </font>
    <font>
      <b/>
      <sz val="10"/>
      <name val="Calibri"/>
      <family val="2"/>
    </font>
    <font>
      <b/>
      <i/>
      <sz val="10"/>
      <color indexed="8"/>
      <name val="Calibri"/>
      <family val="2"/>
    </font>
    <font>
      <i/>
      <sz val="10"/>
      <color indexed="8"/>
      <name val="Calibri"/>
      <family val="2"/>
    </font>
    <font>
      <sz val="9"/>
      <color indexed="8"/>
      <name val="Calibri"/>
      <family val="2"/>
    </font>
    <font>
      <b/>
      <sz val="10"/>
      <name val="Arial"/>
      <family val="2"/>
    </font>
    <font>
      <b/>
      <i/>
      <sz val="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36"/>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0"/>
        <bgColor indexed="64"/>
      </patternFill>
    </fill>
    <fill>
      <patternFill patternType="solid">
        <fgColor indexed="31"/>
        <bgColor indexed="64"/>
      </patternFill>
    </fill>
    <fill>
      <patternFill patternType="solid">
        <fgColor indexed="13"/>
        <bgColor indexed="64"/>
      </patternFill>
    </fill>
    <fill>
      <patternFill patternType="solid">
        <fgColor indexed="43"/>
        <bgColor indexed="64"/>
      </patternFill>
    </fill>
    <fill>
      <patternFill patternType="solid">
        <fgColor indexed="50"/>
        <bgColor indexed="64"/>
      </patternFill>
    </fill>
    <fill>
      <patternFill patternType="solid">
        <fgColor indexed="53"/>
        <bgColor indexed="64"/>
      </patternFill>
    </fill>
    <fill>
      <patternFill patternType="solid">
        <fgColor indexed="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1" fillId="0" borderId="0">
      <alignment/>
      <protection/>
    </xf>
    <xf numFmtId="0" fontId="34" fillId="28" borderId="1" applyNumberFormat="0" applyAlignment="0" applyProtection="0"/>
    <xf numFmtId="167" fontId="0" fillId="0" borderId="0" applyFill="0" applyBorder="0" applyAlignment="0" applyProtection="0"/>
    <xf numFmtId="41" fontId="0" fillId="0" borderId="0" applyFill="0" applyBorder="0" applyAlignment="0" applyProtection="0"/>
    <xf numFmtId="0" fontId="35" fillId="29" borderId="0" applyNumberFormat="0" applyBorder="0" applyAlignment="0" applyProtection="0"/>
    <xf numFmtId="0" fontId="1" fillId="0" borderId="0">
      <alignment/>
      <protection/>
    </xf>
    <xf numFmtId="0" fontId="0" fillId="30" borderId="4" applyNumberFormat="0" applyFont="0" applyAlignment="0" applyProtection="0"/>
    <xf numFmtId="0" fontId="36" fillId="20" borderId="5" applyNumberFormat="0" applyAlignment="0" applyProtection="0"/>
    <xf numFmtId="9"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165" fontId="1" fillId="0" borderId="0">
      <alignment/>
      <protection/>
    </xf>
    <xf numFmtId="42" fontId="0" fillId="0" borderId="0" applyFill="0" applyBorder="0" applyAlignment="0" applyProtection="0"/>
  </cellStyleXfs>
  <cellXfs count="56">
    <xf numFmtId="0" fontId="0" fillId="0" borderId="0" xfId="0" applyAlignment="1">
      <alignment/>
    </xf>
    <xf numFmtId="0" fontId="2" fillId="0" borderId="0" xfId="42" applyFont="1" applyFill="1" applyBorder="1" applyAlignment="1">
      <alignment horizontal="left" vertical="top" wrapText="1"/>
      <protection/>
    </xf>
    <xf numFmtId="164" fontId="2" fillId="0" borderId="0" xfId="42" applyNumberFormat="1" applyFont="1" applyFill="1" applyBorder="1" applyAlignment="1">
      <alignment horizontal="left" vertical="top" wrapText="1"/>
      <protection/>
    </xf>
    <xf numFmtId="0" fontId="3" fillId="0" borderId="10" xfId="42" applyFont="1" applyFill="1" applyBorder="1" applyAlignment="1" applyProtection="1">
      <alignment vertical="top" wrapText="1"/>
      <protection locked="0"/>
    </xf>
    <xf numFmtId="0" fontId="3" fillId="33" borderId="11" xfId="42" applyFont="1" applyFill="1" applyBorder="1" applyAlignment="1">
      <alignment horizontal="left" vertical="top" wrapText="1"/>
      <protection/>
    </xf>
    <xf numFmtId="164" fontId="3" fillId="33" borderId="11" xfId="42" applyNumberFormat="1" applyFont="1" applyFill="1" applyBorder="1" applyAlignment="1">
      <alignment horizontal="left" vertical="top" wrapText="1"/>
      <protection/>
    </xf>
    <xf numFmtId="0" fontId="3" fillId="0" borderId="11" xfId="42" applyFont="1" applyFill="1" applyBorder="1" applyAlignment="1">
      <alignment horizontal="left" vertical="top" wrapText="1"/>
      <protection/>
    </xf>
    <xf numFmtId="164" fontId="4" fillId="34" borderId="12" xfId="47" applyNumberFormat="1" applyFont="1" applyFill="1" applyBorder="1" applyAlignment="1">
      <alignment horizontal="right" vertical="center"/>
      <protection/>
    </xf>
    <xf numFmtId="166" fontId="5" fillId="0" borderId="11" xfId="61" applyNumberFormat="1" applyFont="1" applyBorder="1" applyAlignment="1" applyProtection="1">
      <alignment horizontal="left" vertical="top" wrapText="1"/>
      <protection/>
    </xf>
    <xf numFmtId="0" fontId="3" fillId="35" borderId="11" xfId="42" applyFont="1" applyFill="1" applyBorder="1" applyAlignment="1">
      <alignment horizontal="left" vertical="top" wrapText="1"/>
      <protection/>
    </xf>
    <xf numFmtId="166" fontId="5" fillId="35" borderId="11" xfId="61" applyNumberFormat="1" applyFont="1" applyFill="1" applyBorder="1" applyAlignment="1" applyProtection="1">
      <alignment horizontal="left" vertical="top" wrapText="1"/>
      <protection/>
    </xf>
    <xf numFmtId="0" fontId="3" fillId="0" borderId="11" xfId="0" applyFont="1" applyBorder="1" applyAlignment="1">
      <alignment horizontal="left" vertical="top" wrapText="1"/>
    </xf>
    <xf numFmtId="167" fontId="0" fillId="0" borderId="0" xfId="0" applyNumberFormat="1" applyAlignment="1">
      <alignment/>
    </xf>
    <xf numFmtId="166" fontId="5" fillId="0" borderId="11" xfId="61" applyNumberFormat="1" applyFont="1" applyBorder="1" applyAlignment="1" applyProtection="1">
      <alignment horizontal="left" vertical="top" wrapText="1"/>
      <protection locked="0"/>
    </xf>
    <xf numFmtId="0" fontId="3" fillId="36" borderId="11" xfId="42" applyFont="1" applyFill="1" applyBorder="1" applyAlignment="1">
      <alignment horizontal="left" vertical="top" wrapText="1"/>
      <protection/>
    </xf>
    <xf numFmtId="164" fontId="3" fillId="33" borderId="11" xfId="61" applyNumberFormat="1" applyFont="1" applyFill="1" applyBorder="1" applyAlignment="1" applyProtection="1">
      <alignment horizontal="left" vertical="top" wrapText="1"/>
      <protection/>
    </xf>
    <xf numFmtId="4" fontId="3" fillId="0" borderId="0" xfId="42" applyNumberFormat="1" applyFont="1" applyFill="1" applyBorder="1" applyAlignment="1">
      <alignment horizontal="left" vertical="top" wrapText="1"/>
      <protection/>
    </xf>
    <xf numFmtId="0" fontId="3" fillId="37" borderId="11" xfId="42" applyFont="1" applyFill="1" applyBorder="1" applyAlignment="1">
      <alignment horizontal="left" vertical="top" wrapText="1"/>
      <protection/>
    </xf>
    <xf numFmtId="164" fontId="3" fillId="37" borderId="11" xfId="42" applyNumberFormat="1" applyFont="1" applyFill="1" applyBorder="1" applyAlignment="1">
      <alignment horizontal="left" vertical="top" wrapText="1"/>
      <protection/>
    </xf>
    <xf numFmtId="164" fontId="2" fillId="0" borderId="11" xfId="61" applyNumberFormat="1" applyFont="1" applyFill="1" applyBorder="1" applyAlignment="1" applyProtection="1">
      <alignment horizontal="left" vertical="top" wrapText="1"/>
      <protection locked="0"/>
    </xf>
    <xf numFmtId="0" fontId="7" fillId="0" borderId="11" xfId="42" applyFont="1" applyFill="1" applyBorder="1" applyAlignment="1">
      <alignment horizontal="left" vertical="top" wrapText="1"/>
      <protection/>
    </xf>
    <xf numFmtId="166" fontId="5" fillId="0" borderId="11" xfId="61" applyNumberFormat="1" applyFont="1" applyFill="1" applyBorder="1" applyAlignment="1" applyProtection="1">
      <alignment horizontal="left" vertical="top" wrapText="1"/>
      <protection locked="0"/>
    </xf>
    <xf numFmtId="165" fontId="2" fillId="0" borderId="0" xfId="61" applyFont="1">
      <alignment/>
      <protection/>
    </xf>
    <xf numFmtId="0" fontId="3" fillId="0" borderId="13" xfId="42" applyFont="1" applyFill="1" applyBorder="1" applyAlignment="1">
      <alignment vertical="top" wrapText="1"/>
      <protection/>
    </xf>
    <xf numFmtId="164" fontId="2" fillId="0" borderId="13" xfId="61" applyNumberFormat="1" applyFont="1" applyFill="1" applyBorder="1" applyAlignment="1" applyProtection="1">
      <alignment vertical="top" wrapText="1"/>
      <protection locked="0"/>
    </xf>
    <xf numFmtId="0" fontId="2" fillId="0" borderId="14" xfId="42" applyFont="1" applyFill="1" applyBorder="1" applyAlignment="1">
      <alignment vertical="top" wrapText="1"/>
      <protection/>
    </xf>
    <xf numFmtId="0" fontId="3" fillId="0" borderId="0" xfId="42" applyFont="1" applyFill="1" applyBorder="1" applyAlignment="1">
      <alignment horizontal="left" vertical="top" wrapText="1"/>
      <protection/>
    </xf>
    <xf numFmtId="164" fontId="3" fillId="0" borderId="0" xfId="42" applyNumberFormat="1" applyFont="1" applyFill="1" applyBorder="1" applyAlignment="1">
      <alignment horizontal="left" vertical="top" wrapText="1"/>
      <protection/>
    </xf>
    <xf numFmtId="0" fontId="8" fillId="0" borderId="11" xfId="42" applyFont="1" applyFill="1" applyBorder="1" applyAlignment="1">
      <alignment horizontal="left" vertical="top" wrapText="1"/>
      <protection/>
    </xf>
    <xf numFmtId="164" fontId="8" fillId="0" borderId="11" xfId="42" applyNumberFormat="1" applyFont="1" applyFill="1" applyBorder="1" applyAlignment="1">
      <alignment horizontal="left" vertical="top" wrapText="1"/>
      <protection/>
    </xf>
    <xf numFmtId="0" fontId="9" fillId="0" borderId="11" xfId="42" applyFont="1" applyFill="1" applyBorder="1" applyAlignment="1">
      <alignment horizontal="left" vertical="top" wrapText="1"/>
      <protection/>
    </xf>
    <xf numFmtId="164" fontId="9" fillId="0" borderId="11" xfId="42" applyNumberFormat="1" applyFont="1" applyFill="1" applyBorder="1" applyAlignment="1">
      <alignment horizontal="left" vertical="top" wrapText="1"/>
      <protection/>
    </xf>
    <xf numFmtId="0" fontId="9" fillId="0" borderId="11" xfId="0" applyFont="1" applyBorder="1" applyAlignment="1">
      <alignment horizontal="left" vertical="top" wrapText="1"/>
    </xf>
    <xf numFmtId="0" fontId="3" fillId="0" borderId="0" xfId="0" applyFont="1" applyBorder="1" applyAlignment="1">
      <alignment horizontal="left" vertical="top" wrapText="1"/>
    </xf>
    <xf numFmtId="0" fontId="3" fillId="38" borderId="11" xfId="42" applyFont="1" applyFill="1" applyBorder="1" applyAlignment="1">
      <alignment horizontal="left" vertical="top" wrapText="1"/>
      <protection/>
    </xf>
    <xf numFmtId="164" fontId="3" fillId="38" borderId="11" xfId="42" applyNumberFormat="1" applyFont="1" applyFill="1" applyBorder="1" applyAlignment="1">
      <alignment horizontal="left" vertical="top" wrapText="1"/>
      <protection/>
    </xf>
    <xf numFmtId="164" fontId="2" fillId="0" borderId="11" xfId="42" applyNumberFormat="1" applyFont="1" applyFill="1" applyBorder="1" applyAlignment="1" applyProtection="1">
      <alignment horizontal="left" vertical="top" wrapText="1"/>
      <protection locked="0"/>
    </xf>
    <xf numFmtId="168" fontId="10" fillId="0" borderId="12" xfId="61" applyNumberFormat="1" applyFont="1" applyFill="1" applyBorder="1" applyAlignment="1" applyProtection="1">
      <alignment horizontal="right" vertical="top" wrapText="1"/>
      <protection locked="0"/>
    </xf>
    <xf numFmtId="0" fontId="3" fillId="39" borderId="11" xfId="42" applyFont="1" applyFill="1" applyBorder="1" applyAlignment="1">
      <alignment horizontal="left" vertical="top" wrapText="1"/>
      <protection/>
    </xf>
    <xf numFmtId="164" fontId="3" fillId="39" borderId="11" xfId="42" applyNumberFormat="1" applyFont="1" applyFill="1" applyBorder="1" applyAlignment="1">
      <alignment horizontal="left" vertical="top" wrapText="1"/>
      <protection/>
    </xf>
    <xf numFmtId="0" fontId="2" fillId="0" borderId="11" xfId="0" applyFont="1" applyBorder="1" applyAlignment="1">
      <alignment horizontal="left" vertical="top" wrapText="1"/>
    </xf>
    <xf numFmtId="164" fontId="2" fillId="0" borderId="11" xfId="42" applyNumberFormat="1" applyFont="1" applyFill="1" applyBorder="1" applyAlignment="1">
      <alignment horizontal="left" vertical="top" wrapText="1"/>
      <protection/>
    </xf>
    <xf numFmtId="0" fontId="3" fillId="39" borderId="11" xfId="0" applyFont="1" applyFill="1" applyBorder="1" applyAlignment="1">
      <alignment horizontal="left" vertical="top" wrapText="1"/>
    </xf>
    <xf numFmtId="0" fontId="0" fillId="0" borderId="0" xfId="0" applyAlignment="1">
      <alignment horizontal="left" vertical="top"/>
    </xf>
    <xf numFmtId="167" fontId="0" fillId="0" borderId="11" xfId="44" applyFill="1" applyBorder="1" applyAlignment="1" applyProtection="1">
      <alignment horizontal="left" vertical="top"/>
      <protection/>
    </xf>
    <xf numFmtId="169" fontId="0" fillId="0" borderId="11" xfId="0" applyNumberFormat="1" applyFont="1" applyBorder="1" applyAlignment="1">
      <alignment horizontal="left" vertical="top"/>
    </xf>
    <xf numFmtId="164" fontId="12" fillId="0" borderId="11" xfId="0" applyNumberFormat="1" applyFont="1" applyBorder="1" applyAlignment="1">
      <alignment horizontal="left" vertical="top"/>
    </xf>
    <xf numFmtId="169" fontId="12" fillId="0" borderId="11" xfId="0" applyNumberFormat="1" applyFont="1" applyBorder="1" applyAlignment="1">
      <alignment horizontal="left" vertical="top"/>
    </xf>
    <xf numFmtId="0" fontId="12" fillId="0" borderId="11" xfId="0" applyFont="1" applyBorder="1" applyAlignment="1">
      <alignment horizontal="left" vertical="top"/>
    </xf>
    <xf numFmtId="0" fontId="3" fillId="0" borderId="0" xfId="42" applyFont="1" applyFill="1" applyBorder="1" applyAlignment="1" applyProtection="1">
      <alignment horizontal="center" vertical="top" wrapText="1"/>
      <protection locked="0"/>
    </xf>
    <xf numFmtId="0" fontId="11" fillId="0" borderId="11" xfId="0" applyFont="1" applyBorder="1" applyAlignment="1">
      <alignment horizontal="center" vertical="top"/>
    </xf>
    <xf numFmtId="0" fontId="0" fillId="0" borderId="11" xfId="0" applyFont="1" applyBorder="1" applyAlignment="1">
      <alignment horizontal="left" vertical="top"/>
    </xf>
    <xf numFmtId="14" fontId="0" fillId="0" borderId="11" xfId="0" applyNumberFormat="1" applyFont="1" applyBorder="1" applyAlignment="1">
      <alignment horizontal="left" vertical="top"/>
    </xf>
    <xf numFmtId="164" fontId="12" fillId="0" borderId="11" xfId="0" applyNumberFormat="1" applyFont="1" applyBorder="1" applyAlignment="1">
      <alignment horizontal="left" vertical="top"/>
    </xf>
    <xf numFmtId="0" fontId="11" fillId="0" borderId="11" xfId="0" applyFont="1" applyBorder="1" applyAlignment="1">
      <alignment horizontal="left" vertical="top"/>
    </xf>
    <xf numFmtId="164" fontId="11" fillId="0" borderId="11" xfId="0" applyNumberFormat="1" applyFont="1" applyBorder="1" applyAlignment="1">
      <alignment horizontal="left" vertical="top"/>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rmale_All. 4 riepilogo 2011 2016"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6711FF"/>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CF305"/>
      <rgbColor rgb="0000FFFF"/>
      <rgbColor rgb="00800080"/>
      <rgbColor rgb="00800000"/>
      <rgbColor rgb="00008080"/>
      <rgbColor rgb="000000FF"/>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9"/>
  <sheetViews>
    <sheetView tabSelected="1" zoomScale="115" zoomScaleNormal="115" zoomScalePageLayoutView="0" workbookViewId="0" topLeftCell="A1">
      <selection activeCell="E47" sqref="E47"/>
    </sheetView>
  </sheetViews>
  <sheetFormatPr defaultColWidth="13.57421875" defaultRowHeight="12.75"/>
  <cols>
    <col min="1" max="1" width="85.7109375" style="1" customWidth="1"/>
    <col min="2" max="2" width="13.7109375" style="2" customWidth="1"/>
    <col min="3" max="3" width="12.28125" style="1" customWidth="1"/>
    <col min="4" max="16384" width="13.57421875" style="1" customWidth="1"/>
  </cols>
  <sheetData>
    <row r="1" spans="1:2" ht="13.5" customHeight="1">
      <c r="A1" s="49" t="s">
        <v>45</v>
      </c>
      <c r="B1" s="49"/>
    </row>
    <row r="2" spans="1:2" ht="12.75">
      <c r="A2" s="3"/>
      <c r="B2" s="3"/>
    </row>
    <row r="3" spans="1:2" ht="12.75">
      <c r="A3" s="4" t="s">
        <v>0</v>
      </c>
      <c r="B3" s="5" t="s">
        <v>1</v>
      </c>
    </row>
    <row r="4" spans="1:2" ht="25.5">
      <c r="A4" s="6" t="s">
        <v>43</v>
      </c>
      <c r="B4" s="7">
        <v>42387.14</v>
      </c>
    </row>
    <row r="5" spans="1:2" ht="38.25">
      <c r="A5" s="6" t="s">
        <v>2</v>
      </c>
      <c r="B5" s="8"/>
    </row>
    <row r="6" spans="1:3" ht="25.5">
      <c r="A6" s="9" t="s">
        <v>3</v>
      </c>
      <c r="B6" s="10">
        <v>915.2</v>
      </c>
      <c r="C6" s="1" t="s">
        <v>44</v>
      </c>
    </row>
    <row r="7" spans="1:2" ht="25.5">
      <c r="A7" s="9" t="s">
        <v>4</v>
      </c>
      <c r="B7" s="10">
        <v>1240.18</v>
      </c>
    </row>
    <row r="8" spans="1:2" ht="51">
      <c r="A8" s="11" t="s">
        <v>5</v>
      </c>
      <c r="B8" s="12">
        <v>0</v>
      </c>
    </row>
    <row r="9" spans="1:2" ht="25.5">
      <c r="A9" s="11" t="s">
        <v>6</v>
      </c>
      <c r="B9" s="13"/>
    </row>
    <row r="10" spans="1:2" ht="38.25">
      <c r="A10" s="6" t="s">
        <v>7</v>
      </c>
      <c r="B10" s="8">
        <v>0</v>
      </c>
    </row>
    <row r="11" spans="1:2" ht="51">
      <c r="A11" s="6" t="s">
        <v>8</v>
      </c>
      <c r="B11" s="8">
        <v>0</v>
      </c>
    </row>
    <row r="12" spans="1:2" ht="25.5">
      <c r="A12" s="6" t="s">
        <v>9</v>
      </c>
      <c r="B12" s="8">
        <v>0</v>
      </c>
    </row>
    <row r="13" spans="1:2" ht="25.5">
      <c r="A13" s="6" t="s">
        <v>10</v>
      </c>
      <c r="B13" s="8">
        <v>0</v>
      </c>
    </row>
    <row r="14" spans="1:2" ht="63.75">
      <c r="A14" s="11" t="s">
        <v>11</v>
      </c>
      <c r="B14" s="8">
        <v>3502.8</v>
      </c>
    </row>
    <row r="15" spans="1:2" ht="25.5">
      <c r="A15" s="6" t="s">
        <v>12</v>
      </c>
      <c r="B15" s="13">
        <v>0</v>
      </c>
    </row>
    <row r="16" spans="1:3" ht="15.75" customHeight="1">
      <c r="A16" s="14" t="s">
        <v>13</v>
      </c>
      <c r="B16" s="13">
        <v>0</v>
      </c>
      <c r="C16" s="2"/>
    </row>
    <row r="17" spans="1:3" ht="25.5">
      <c r="A17" s="6" t="s">
        <v>14</v>
      </c>
      <c r="B17" s="13">
        <v>0</v>
      </c>
      <c r="C17" s="2"/>
    </row>
    <row r="18" spans="1:3" ht="12.75">
      <c r="A18" s="4" t="s">
        <v>15</v>
      </c>
      <c r="B18" s="15">
        <f>SUM(B4:B13)-B14-B15-B16-B17</f>
        <v>41039.719999999994</v>
      </c>
      <c r="C18" s="16"/>
    </row>
    <row r="19" spans="1:3" ht="12.75">
      <c r="A19" s="4" t="s">
        <v>16</v>
      </c>
      <c r="B19" s="15">
        <f>+B18-B6-B7</f>
        <v>38884.34</v>
      </c>
      <c r="C19" s="16"/>
    </row>
    <row r="20" spans="1:2" ht="12.75">
      <c r="A20" s="17" t="s">
        <v>17</v>
      </c>
      <c r="B20" s="18" t="s">
        <v>1</v>
      </c>
    </row>
    <row r="21" spans="1:2" ht="38.25">
      <c r="A21" s="6" t="s">
        <v>18</v>
      </c>
      <c r="B21" s="19">
        <v>0</v>
      </c>
    </row>
    <row r="22" spans="1:2" ht="63.75">
      <c r="A22" s="20" t="s">
        <v>19</v>
      </c>
      <c r="B22" s="13"/>
    </row>
    <row r="23" spans="1:2" ht="38.25">
      <c r="A23" s="11" t="s">
        <v>20</v>
      </c>
      <c r="B23" s="19">
        <v>0</v>
      </c>
    </row>
    <row r="24" spans="1:2" ht="25.5">
      <c r="A24" s="6" t="s">
        <v>21</v>
      </c>
      <c r="B24" s="19">
        <v>0</v>
      </c>
    </row>
    <row r="25" spans="1:2" ht="25.5">
      <c r="A25" s="6" t="s">
        <v>22</v>
      </c>
      <c r="B25" s="19">
        <v>0</v>
      </c>
    </row>
    <row r="26" spans="1:4" ht="51">
      <c r="A26" s="6" t="s">
        <v>23</v>
      </c>
      <c r="B26" s="21">
        <v>2669.2</v>
      </c>
      <c r="D26" s="22"/>
    </row>
    <row r="27" spans="1:3" ht="25.5">
      <c r="A27" s="23" t="s">
        <v>24</v>
      </c>
      <c r="B27" s="24">
        <v>4900</v>
      </c>
      <c r="C27" s="25"/>
    </row>
    <row r="28" spans="1:2" ht="38.25">
      <c r="A28" s="6" t="s">
        <v>25</v>
      </c>
      <c r="B28" s="19">
        <v>0</v>
      </c>
    </row>
    <row r="29" spans="1:2" ht="12.75">
      <c r="A29" s="17" t="s">
        <v>26</v>
      </c>
      <c r="B29" s="18">
        <f>SUM(B21:B28)</f>
        <v>7569.2</v>
      </c>
    </row>
    <row r="30" spans="1:2" ht="12.75">
      <c r="A30" s="26"/>
      <c r="B30" s="27"/>
    </row>
    <row r="31" spans="1:2" ht="12.75">
      <c r="A31" s="28" t="s">
        <v>27</v>
      </c>
      <c r="B31" s="29" t="s">
        <v>1</v>
      </c>
    </row>
    <row r="32" spans="1:2" ht="25.5">
      <c r="A32" s="30" t="s">
        <v>28</v>
      </c>
      <c r="B32" s="31">
        <f>B18-B6-B7+B29</f>
        <v>46453.53999999999</v>
      </c>
    </row>
    <row r="33" spans="1:2" ht="25.5">
      <c r="A33" s="32" t="s">
        <v>29</v>
      </c>
      <c r="B33" s="31">
        <v>-2321.25</v>
      </c>
    </row>
    <row r="34" spans="1:2" ht="12.75">
      <c r="A34" s="33"/>
      <c r="B34" s="27"/>
    </row>
    <row r="35" spans="1:2" ht="12.75">
      <c r="A35" s="34" t="s">
        <v>30</v>
      </c>
      <c r="B35" s="35" t="s">
        <v>1</v>
      </c>
    </row>
    <row r="36" spans="1:2" ht="38.25">
      <c r="A36" s="6" t="s">
        <v>31</v>
      </c>
      <c r="B36" s="19">
        <v>0</v>
      </c>
    </row>
    <row r="37" spans="1:2" ht="25.5">
      <c r="A37" s="6" t="s">
        <v>32</v>
      </c>
      <c r="B37" s="36">
        <v>0</v>
      </c>
    </row>
    <row r="38" spans="1:2" ht="25.5">
      <c r="A38" s="6" t="s">
        <v>33</v>
      </c>
      <c r="B38" s="19">
        <v>5000</v>
      </c>
    </row>
    <row r="39" spans="1:2" ht="12.75">
      <c r="A39" s="6" t="s">
        <v>34</v>
      </c>
      <c r="B39" s="36">
        <v>0</v>
      </c>
    </row>
    <row r="40" spans="1:2" ht="25.5">
      <c r="A40" s="6" t="s">
        <v>35</v>
      </c>
      <c r="B40" s="19">
        <v>3161.67</v>
      </c>
    </row>
    <row r="41" spans="1:2" ht="25.5">
      <c r="A41" s="6" t="s">
        <v>36</v>
      </c>
      <c r="B41" s="36">
        <v>0</v>
      </c>
    </row>
    <row r="42" spans="1:2" ht="25.5">
      <c r="A42" s="6" t="s">
        <v>37</v>
      </c>
      <c r="B42" s="37">
        <v>0</v>
      </c>
    </row>
    <row r="43" spans="1:2" ht="12.75">
      <c r="A43" s="34" t="s">
        <v>38</v>
      </c>
      <c r="B43" s="35">
        <f>SUM(B36:B42)</f>
        <v>8161.67</v>
      </c>
    </row>
    <row r="45" spans="1:2" ht="12.75">
      <c r="A45" s="38" t="s">
        <v>39</v>
      </c>
      <c r="B45" s="39" t="s">
        <v>1</v>
      </c>
    </row>
    <row r="46" spans="1:2" ht="12.75">
      <c r="A46" s="40" t="s">
        <v>40</v>
      </c>
      <c r="B46" s="41">
        <v>44132.29</v>
      </c>
    </row>
    <row r="47" spans="1:2" ht="12.75">
      <c r="A47" s="40" t="s">
        <v>41</v>
      </c>
      <c r="B47" s="41">
        <f>+B7+B6</f>
        <v>2155.38</v>
      </c>
    </row>
    <row r="48" spans="1:2" ht="12.75">
      <c r="A48" s="40" t="s">
        <v>38</v>
      </c>
      <c r="B48" s="41">
        <f>B43</f>
        <v>8161.67</v>
      </c>
    </row>
    <row r="49" spans="1:2" ht="12.75">
      <c r="A49" s="42" t="s">
        <v>42</v>
      </c>
      <c r="B49" s="39">
        <f>SUM(B46:B48)</f>
        <v>54449.34</v>
      </c>
    </row>
  </sheetData>
  <sheetProtection selectLockedCells="1" selectUnlockedCells="1"/>
  <mergeCells count="1">
    <mergeCell ref="A1:B1"/>
  </mergeCells>
  <printOptions/>
  <pageMargins left="0.25" right="0.25" top="0.9840277777777777" bottom="0.984027777777777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15"/>
  <sheetViews>
    <sheetView zoomScalePageLayoutView="0" workbookViewId="0" topLeftCell="A1">
      <selection activeCell="F6" sqref="F6"/>
    </sheetView>
  </sheetViews>
  <sheetFormatPr defaultColWidth="8.7109375" defaultRowHeight="12.75"/>
  <cols>
    <col min="1" max="1" width="33.140625" style="43" customWidth="1"/>
    <col min="2" max="2" width="14.7109375" style="43" customWidth="1"/>
    <col min="3" max="3" width="12.7109375" style="43" customWidth="1"/>
    <col min="4" max="4" width="17.28125" style="43" customWidth="1"/>
    <col min="5" max="5" width="14.7109375" style="43" customWidth="1"/>
    <col min="6" max="16384" width="8.7109375" style="43" customWidth="1"/>
  </cols>
  <sheetData>
    <row r="1" spans="1:5" ht="12.75" customHeight="1">
      <c r="A1" s="50"/>
      <c r="B1" s="50"/>
      <c r="C1" s="50"/>
      <c r="D1" s="50"/>
      <c r="E1" s="50"/>
    </row>
    <row r="2" spans="1:5" ht="12.75" customHeight="1">
      <c r="A2" s="51"/>
      <c r="B2" s="51"/>
      <c r="C2" s="44"/>
      <c r="D2" s="44"/>
      <c r="E2" s="45"/>
    </row>
    <row r="3" spans="1:5" ht="12.75" customHeight="1">
      <c r="A3" s="51"/>
      <c r="B3" s="51"/>
      <c r="C3" s="44"/>
      <c r="D3" s="44"/>
      <c r="E3" s="45"/>
    </row>
    <row r="4" spans="1:5" ht="12.75" customHeight="1">
      <c r="A4" s="51"/>
      <c r="B4" s="51"/>
      <c r="C4" s="44"/>
      <c r="D4" s="44"/>
      <c r="E4" s="45"/>
    </row>
    <row r="5" spans="1:5" ht="12.75" customHeight="1">
      <c r="A5" s="52"/>
      <c r="B5" s="52"/>
      <c r="C5" s="44"/>
      <c r="D5" s="44"/>
      <c r="E5" s="45"/>
    </row>
    <row r="6" spans="1:5" ht="12.75" customHeight="1">
      <c r="A6" s="53"/>
      <c r="B6" s="53"/>
      <c r="C6" s="53"/>
      <c r="D6" s="53"/>
      <c r="E6" s="47"/>
    </row>
    <row r="8" spans="1:5" ht="12.75" customHeight="1">
      <c r="A8" s="50"/>
      <c r="B8" s="50"/>
      <c r="C8" s="50"/>
      <c r="D8" s="50"/>
      <c r="E8" s="50"/>
    </row>
    <row r="9" spans="1:5" ht="12.75" customHeight="1">
      <c r="A9" s="51"/>
      <c r="B9" s="51"/>
      <c r="C9" s="44"/>
      <c r="D9" s="44"/>
      <c r="E9" s="45"/>
    </row>
    <row r="10" spans="1:5" ht="12.75" customHeight="1">
      <c r="A10" s="51"/>
      <c r="B10" s="51"/>
      <c r="C10" s="44"/>
      <c r="D10" s="44"/>
      <c r="E10" s="45"/>
    </row>
    <row r="11" spans="1:5" ht="12.75" customHeight="1">
      <c r="A11" s="51"/>
      <c r="B11" s="51"/>
      <c r="C11" s="44"/>
      <c r="D11" s="44"/>
      <c r="E11" s="45"/>
    </row>
    <row r="12" spans="1:5" ht="12.75" customHeight="1">
      <c r="A12" s="52"/>
      <c r="B12" s="52"/>
      <c r="C12" s="44"/>
      <c r="D12" s="44"/>
      <c r="E12" s="45"/>
    </row>
    <row r="13" spans="1:5" ht="12.75" customHeight="1">
      <c r="A13" s="53"/>
      <c r="B13" s="53"/>
      <c r="C13" s="53"/>
      <c r="D13" s="53"/>
      <c r="E13" s="47"/>
    </row>
    <row r="14" spans="1:5" ht="12.75" customHeight="1">
      <c r="A14" s="48"/>
      <c r="B14" s="48"/>
      <c r="C14" s="54"/>
      <c r="D14" s="54"/>
      <c r="E14" s="54"/>
    </row>
    <row r="15" spans="1:5" ht="12.75" customHeight="1">
      <c r="A15" s="46"/>
      <c r="B15" s="46"/>
      <c r="C15" s="55"/>
      <c r="D15" s="55"/>
      <c r="E15" s="55"/>
    </row>
  </sheetData>
  <sheetProtection selectLockedCells="1" selectUnlockedCells="1"/>
  <mergeCells count="14">
    <mergeCell ref="C14:E14"/>
    <mergeCell ref="C15:E15"/>
    <mergeCell ref="A8:E8"/>
    <mergeCell ref="A9:B9"/>
    <mergeCell ref="A10:B10"/>
    <mergeCell ref="A11:B11"/>
    <mergeCell ref="A12:B12"/>
    <mergeCell ref="A13:D13"/>
    <mergeCell ref="A1:E1"/>
    <mergeCell ref="A2:B2"/>
    <mergeCell ref="A3:B3"/>
    <mergeCell ref="A4:B4"/>
    <mergeCell ref="A5:B5"/>
    <mergeCell ref="A6:D6"/>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Maddalena Ferrari</dc:creator>
  <cp:keywords/>
  <dc:description/>
  <cp:lastModifiedBy>Maddalena Ferrari</cp:lastModifiedBy>
  <cp:lastPrinted>2019-05-13T11:30:31Z</cp:lastPrinted>
  <dcterms:created xsi:type="dcterms:W3CDTF">2020-12-04T07:27:03Z</dcterms:created>
  <dcterms:modified xsi:type="dcterms:W3CDTF">2021-08-09T10:17:38Z</dcterms:modified>
  <cp:category/>
  <cp:version/>
  <cp:contentType/>
  <cp:contentStatus/>
</cp:coreProperties>
</file>